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\Documents\"/>
    </mc:Choice>
  </mc:AlternateContent>
  <xr:revisionPtr revIDLastSave="0" documentId="8_{0446C8E1-4E25-40CB-9281-877FC51251F6}" xr6:coauthVersionLast="47" xr6:coauthVersionMax="47" xr10:uidLastSave="{00000000-0000-0000-0000-000000000000}"/>
  <bookViews>
    <workbookView minimized="1" xWindow="588" yWindow="0" windowWidth="7500" windowHeight="5160" xr2:uid="{3B5E946A-7EB7-49C8-9675-06277AE7DB9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K3" i="1"/>
  <c r="J3" i="1"/>
  <c r="I3" i="1"/>
  <c r="H3" i="1"/>
  <c r="G3" i="1"/>
  <c r="F3" i="1"/>
  <c r="B3" i="1"/>
  <c r="E3" i="1"/>
  <c r="D3" i="1"/>
  <c r="C3" i="1"/>
</calcChain>
</file>

<file path=xl/sharedStrings.xml><?xml version="1.0" encoding="utf-8"?>
<sst xmlns="http://schemas.openxmlformats.org/spreadsheetml/2006/main" count="177" uniqueCount="120">
  <si>
    <t>hr12de</t>
  </si>
  <si>
    <t>Точный объем</t>
  </si>
  <si>
    <t>1198 см³</t>
  </si>
  <si>
    <t>Система питания</t>
  </si>
  <si>
    <t>распр. впрыск</t>
  </si>
  <si>
    <t>Мощность двс</t>
  </si>
  <si>
    <t>79 - 84 л.с.</t>
  </si>
  <si>
    <t>Крутящий момент</t>
  </si>
  <si>
    <t>103 - 110 Нм</t>
  </si>
  <si>
    <t>Блок цилиндров</t>
  </si>
  <si>
    <t>алюминиевый R3</t>
  </si>
  <si>
    <t>Головка блока</t>
  </si>
  <si>
    <t>алюминиевая 12v</t>
  </si>
  <si>
    <t>Диаметр цилиндра</t>
  </si>
  <si>
    <t>78 мм</t>
  </si>
  <si>
    <t>Ход поршня</t>
  </si>
  <si>
    <t>83.6 мм</t>
  </si>
  <si>
    <t>Степень сжатия</t>
  </si>
  <si>
    <t>Особенности двс</t>
  </si>
  <si>
    <t>DOHC</t>
  </si>
  <si>
    <t>Гидрокомпенсаторы</t>
  </si>
  <si>
    <t>нет</t>
  </si>
  <si>
    <t>Привод ГРМ</t>
  </si>
  <si>
    <t>цепь</t>
  </si>
  <si>
    <t>Фазорегулятор</t>
  </si>
  <si>
    <t>на впуске CVTCS</t>
  </si>
  <si>
    <t>Турбонаддув</t>
  </si>
  <si>
    <t>прямой впрыск</t>
  </si>
  <si>
    <t>98 л.с.</t>
  </si>
  <si>
    <t>143 Нм</t>
  </si>
  <si>
    <t>12.0 - 13.0</t>
  </si>
  <si>
    <t>Miller Cycle</t>
  </si>
  <si>
    <t>цепной</t>
  </si>
  <si>
    <t>на обоих валах</t>
  </si>
  <si>
    <t>Eaton R410</t>
  </si>
  <si>
    <t>hr12ddr</t>
  </si>
  <si>
    <t>1193 см³</t>
  </si>
  <si>
    <t>78 - 80 л.с.</t>
  </si>
  <si>
    <t>106 Нм</t>
  </si>
  <si>
    <t>75 мм</t>
  </si>
  <si>
    <t>90 мм</t>
  </si>
  <si>
    <t>10.5 - 11.0</t>
  </si>
  <si>
    <t>MIVEC</t>
  </si>
  <si>
    <t>ВЕС по каталогу</t>
  </si>
  <si>
    <t>хонда</t>
  </si>
  <si>
    <t xml:space="preserve">хонда </t>
  </si>
  <si>
    <t>митусбиси</t>
  </si>
  <si>
    <t>3a92</t>
  </si>
  <si>
    <t>G13B</t>
  </si>
  <si>
    <t>Cузуки</t>
  </si>
  <si>
    <t>1298 см³</t>
  </si>
  <si>
    <t>100 - 115 л.с.</t>
  </si>
  <si>
    <t>109 - 112 Нм</t>
  </si>
  <si>
    <t>алюминиевый R4</t>
  </si>
  <si>
    <t>алюминиевая 16v</t>
  </si>
  <si>
    <t>74 мм</t>
  </si>
  <si>
    <t>75.5 мм</t>
  </si>
  <si>
    <t>ременной</t>
  </si>
  <si>
    <t>1242 см³</t>
  </si>
  <si>
    <t>86 - 94 л.с.</t>
  </si>
  <si>
    <t>114 - 118 Нм</t>
  </si>
  <si>
    <t>73 мм</t>
  </si>
  <si>
    <t>74.2 мм</t>
  </si>
  <si>
    <t>на впуске и выпуске</t>
  </si>
  <si>
    <t>К12В</t>
  </si>
  <si>
    <t>199B6000</t>
  </si>
  <si>
    <t>Фиат</t>
  </si>
  <si>
    <t>875 см³</t>
  </si>
  <si>
    <t>105 л.с.</t>
  </si>
  <si>
    <t>145 Нм</t>
  </si>
  <si>
    <t>чугунный R2</t>
  </si>
  <si>
    <t>алюминиевая 8v</t>
  </si>
  <si>
    <t>80.5 мм</t>
  </si>
  <si>
    <t>86 мм</t>
  </si>
  <si>
    <t>MultiAir</t>
  </si>
  <si>
    <t>MHI TD025L4BR</t>
  </si>
  <si>
    <t>1199 см³</t>
  </si>
  <si>
    <t>82 л.с.</t>
  </si>
  <si>
    <t>118 Нм</t>
  </si>
  <si>
    <t>90.5 мм</t>
  </si>
  <si>
    <t>балансиры</t>
  </si>
  <si>
    <t>ремень</t>
  </si>
  <si>
    <t>dual VTi</t>
  </si>
  <si>
    <t>ЕВ2</t>
  </si>
  <si>
    <t>Peugeot</t>
  </si>
  <si>
    <t>1248 см³</t>
  </si>
  <si>
    <t>71 мм</t>
  </si>
  <si>
    <t>78.8 мм</t>
  </si>
  <si>
    <t>85 л.с.</t>
  </si>
  <si>
    <t>121 Нм</t>
  </si>
  <si>
    <t>Dual CVVT</t>
  </si>
  <si>
    <t>есть</t>
  </si>
  <si>
    <t>998 см³</t>
  </si>
  <si>
    <t>106 л.с.</t>
  </si>
  <si>
    <t>137 Нм</t>
  </si>
  <si>
    <t>84 мм</t>
  </si>
  <si>
    <t>да</t>
  </si>
  <si>
    <t>на впуске CVVT</t>
  </si>
  <si>
    <t xml:space="preserve">примечание </t>
  </si>
  <si>
    <t>вес без навесного</t>
  </si>
  <si>
    <t>G3LB</t>
  </si>
  <si>
    <t>G4LA</t>
  </si>
  <si>
    <t>Измеренный вес</t>
  </si>
  <si>
    <t>Huyndai</t>
  </si>
  <si>
    <t>вес без навесного, есть потенциал для раскрытия простой чиповкой до 109 лошадиных сил. Самое интересное, что сами же дилеры предлагают заводскую корейскую прошивку.</t>
  </si>
  <si>
    <t>https://reaa.ru/threads/dvigatel-nissan-hr12de-3-cilindra.19064/page-2</t>
  </si>
  <si>
    <t>REAA</t>
  </si>
  <si>
    <t>2NZ-FE</t>
  </si>
  <si>
    <t>Toyota</t>
  </si>
  <si>
    <t>инжектор MPI</t>
  </si>
  <si>
    <t>80 - 90 л.с.</t>
  </si>
  <si>
    <t>120 - 125 Нм</t>
  </si>
  <si>
    <t>73.5 мм</t>
  </si>
  <si>
    <t>ETCS-i с 2004 года</t>
  </si>
  <si>
    <t>да с 2004 года</t>
  </si>
  <si>
    <t>на впуске VVT-i</t>
  </si>
  <si>
    <t>мощн./вес (л.с.)</t>
  </si>
  <si>
    <t>Ротакс</t>
  </si>
  <si>
    <t> 1211</t>
  </si>
  <si>
    <t>оппозит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</si>
</sst>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 wrapText="1"/>
    </xf>
    <xf numFmtId="16" fontId="0" fillId="0" borderId="0" xfId="0" applyNumberFormat="1" applyAlignment="1">
      <alignment vertical="center" wrapText="1"/>
    </xf>
    <xf numFmtId="0" fontId="0" fillId="0" borderId="1" xfId="0" applyBorder="1"/>
    <xf numFmtId="0" fontId="0" fillId="0" borderId="2" xfId="0" applyBorder="1"/>
    <xf numFmtId="0" fontId="0" fillId="0" borderId="0" xfId="0" applyBorder="1" applyAlignment="1">
      <alignment vertical="center" wrapText="1"/>
    </xf>
    <xf numFmtId="0" fontId="0" fillId="0" borderId="0" xfId="0" applyBorder="1"/>
    <xf numFmtId="16" fontId="0" fillId="0" borderId="0" xfId="0" applyNumberFormat="1" applyBorder="1" applyAlignment="1">
      <alignment vertical="center" wrapText="1"/>
    </xf>
    <xf numFmtId="14" fontId="0" fillId="0" borderId="0" xfId="0" applyNumberForma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5" xfId="0" applyBorder="1"/>
    <xf numFmtId="0" fontId="0" fillId="0" borderId="0" xfId="0" applyAlignment="1">
      <alignment vertical="top" wrapText="1"/>
    </xf>
    <xf numFmtId="0" fontId="0" fillId="0" borderId="0" xfId="0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32EF9-7F33-4FB1-9F6C-39F40A10961F}">
  <dimension ref="A1:L22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L5" sqref="L5"/>
    </sheetView>
  </sheetViews>
  <sheetFormatPr defaultRowHeight="14.4" x14ac:dyDescent="0.3"/>
  <cols>
    <col min="1" max="1" width="15.77734375" customWidth="1"/>
    <col min="2" max="15" width="14" customWidth="1"/>
  </cols>
  <sheetData>
    <row r="1" spans="1:12" s="3" customFormat="1" x14ac:dyDescent="0.3">
      <c r="A1" s="10"/>
      <c r="B1" s="3" t="s">
        <v>44</v>
      </c>
      <c r="C1" s="3" t="s">
        <v>45</v>
      </c>
      <c r="D1" s="3" t="s">
        <v>46</v>
      </c>
      <c r="E1" s="3" t="s">
        <v>49</v>
      </c>
      <c r="F1" s="3" t="s">
        <v>49</v>
      </c>
      <c r="G1" s="3" t="s">
        <v>66</v>
      </c>
      <c r="H1" s="3" t="s">
        <v>84</v>
      </c>
      <c r="I1" s="3" t="s">
        <v>103</v>
      </c>
      <c r="J1" s="3" t="s">
        <v>103</v>
      </c>
      <c r="K1" s="3" t="s">
        <v>108</v>
      </c>
      <c r="L1" s="3" t="s">
        <v>117</v>
      </c>
    </row>
    <row r="2" spans="1:12" s="4" customFormat="1" ht="15" thickBot="1" x14ac:dyDescent="0.35">
      <c r="A2" s="11"/>
      <c r="B2" s="4" t="s">
        <v>0</v>
      </c>
      <c r="C2" s="4" t="s">
        <v>35</v>
      </c>
      <c r="D2" s="4" t="s">
        <v>47</v>
      </c>
      <c r="E2" s="4" t="s">
        <v>48</v>
      </c>
      <c r="F2" s="4" t="s">
        <v>64</v>
      </c>
      <c r="G2" s="4" t="s">
        <v>65</v>
      </c>
      <c r="H2" s="4" t="s">
        <v>83</v>
      </c>
      <c r="I2" s="4" t="s">
        <v>101</v>
      </c>
      <c r="J2" s="4" t="s">
        <v>100</v>
      </c>
      <c r="K2" s="4" t="s">
        <v>107</v>
      </c>
      <c r="L2" s="4">
        <v>912</v>
      </c>
    </row>
    <row r="3" spans="1:12" s="6" customFormat="1" ht="15" thickBot="1" x14ac:dyDescent="0.35">
      <c r="A3" s="17" t="s">
        <v>116</v>
      </c>
      <c r="B3" s="6">
        <f>84/83</f>
        <v>1.0120481927710843</v>
      </c>
      <c r="C3" s="6">
        <f>98/C4</f>
        <v>1.0769230769230769</v>
      </c>
      <c r="D3" s="6">
        <f>80/93</f>
        <v>0.86021505376344087</v>
      </c>
      <c r="E3" s="6">
        <f>115/90</f>
        <v>1.2777777777777777</v>
      </c>
      <c r="F3" s="6">
        <f>94/F4</f>
        <v>1.175</v>
      </c>
      <c r="G3" s="6">
        <f>105/G4</f>
        <v>1.2352941176470589</v>
      </c>
      <c r="H3" s="6">
        <f>82/H4</f>
        <v>1.0977242302543506</v>
      </c>
      <c r="I3" s="6">
        <f>85/I4</f>
        <v>1.0365853658536586</v>
      </c>
      <c r="J3" s="6">
        <f>106/74.2</f>
        <v>1.4285714285714286</v>
      </c>
      <c r="K3" s="6">
        <f>90/K4</f>
        <v>1.0227272727272727</v>
      </c>
      <c r="L3" s="6">
        <f>80/59.8</f>
        <v>1.3377926421404682</v>
      </c>
    </row>
    <row r="4" spans="1:12" s="3" customFormat="1" x14ac:dyDescent="0.3">
      <c r="A4" s="10" t="s">
        <v>43</v>
      </c>
      <c r="B4" s="3">
        <v>83</v>
      </c>
      <c r="C4" s="3">
        <v>91</v>
      </c>
      <c r="D4" s="3">
        <v>93</v>
      </c>
      <c r="E4" s="3">
        <v>90</v>
      </c>
      <c r="F4" s="3">
        <v>80</v>
      </c>
      <c r="G4" s="3">
        <v>85</v>
      </c>
      <c r="H4" s="3">
        <v>74.7</v>
      </c>
      <c r="I4" s="3">
        <v>82</v>
      </c>
      <c r="J4" s="3">
        <v>74.2</v>
      </c>
      <c r="K4" s="1">
        <v>88</v>
      </c>
      <c r="L4" s="3">
        <v>60</v>
      </c>
    </row>
    <row r="5" spans="1:12" s="6" customFormat="1" x14ac:dyDescent="0.3">
      <c r="A5" s="12" t="s">
        <v>1</v>
      </c>
      <c r="B5" s="5" t="s">
        <v>2</v>
      </c>
      <c r="C5" s="5" t="s">
        <v>2</v>
      </c>
      <c r="D5" s="5" t="s">
        <v>36</v>
      </c>
      <c r="E5" s="5" t="s">
        <v>50</v>
      </c>
      <c r="F5" s="5" t="s">
        <v>58</v>
      </c>
      <c r="G5" s="5" t="s">
        <v>67</v>
      </c>
      <c r="H5" s="5" t="s">
        <v>76</v>
      </c>
      <c r="I5" s="1" t="s">
        <v>85</v>
      </c>
      <c r="J5" s="1" t="s">
        <v>92</v>
      </c>
      <c r="K5" s="1" t="s">
        <v>50</v>
      </c>
      <c r="L5" t="s">
        <v>118</v>
      </c>
    </row>
    <row r="6" spans="1:12" s="6" customFormat="1" ht="28.8" x14ac:dyDescent="0.3">
      <c r="A6" s="12" t="s">
        <v>3</v>
      </c>
      <c r="B6" s="5" t="s">
        <v>4</v>
      </c>
      <c r="C6" s="5" t="s">
        <v>27</v>
      </c>
      <c r="D6" s="5" t="s">
        <v>4</v>
      </c>
      <c r="E6" s="5" t="s">
        <v>4</v>
      </c>
      <c r="F6" s="5" t="s">
        <v>4</v>
      </c>
      <c r="G6" s="5" t="s">
        <v>4</v>
      </c>
      <c r="H6" s="5" t="s">
        <v>4</v>
      </c>
      <c r="I6" t="s">
        <v>4</v>
      </c>
      <c r="J6" s="1" t="s">
        <v>4</v>
      </c>
      <c r="K6" s="1" t="s">
        <v>109</v>
      </c>
    </row>
    <row r="7" spans="1:12" s="6" customFormat="1" x14ac:dyDescent="0.3">
      <c r="A7" s="12" t="s">
        <v>5</v>
      </c>
      <c r="B7" s="5" t="s">
        <v>6</v>
      </c>
      <c r="C7" s="5" t="s">
        <v>28</v>
      </c>
      <c r="D7" s="5" t="s">
        <v>37</v>
      </c>
      <c r="E7" s="5" t="s">
        <v>51</v>
      </c>
      <c r="F7" s="5" t="s">
        <v>59</v>
      </c>
      <c r="G7" s="5" t="s">
        <v>68</v>
      </c>
      <c r="H7" s="5" t="s">
        <v>77</v>
      </c>
      <c r="I7" s="1" t="s">
        <v>88</v>
      </c>
      <c r="J7" s="1" t="s">
        <v>93</v>
      </c>
      <c r="K7" s="1" t="s">
        <v>110</v>
      </c>
      <c r="L7" s="6">
        <v>80</v>
      </c>
    </row>
    <row r="8" spans="1:12" s="6" customFormat="1" ht="28.8" x14ac:dyDescent="0.3">
      <c r="A8" s="12" t="s">
        <v>7</v>
      </c>
      <c r="B8" s="5" t="s">
        <v>8</v>
      </c>
      <c r="C8" s="5" t="s">
        <v>29</v>
      </c>
      <c r="D8" s="5" t="s">
        <v>38</v>
      </c>
      <c r="E8" s="5" t="s">
        <v>52</v>
      </c>
      <c r="F8" s="5" t="s">
        <v>60</v>
      </c>
      <c r="G8" s="5" t="s">
        <v>69</v>
      </c>
      <c r="H8" s="5" t="s">
        <v>78</v>
      </c>
      <c r="I8" s="1" t="s">
        <v>89</v>
      </c>
      <c r="J8" s="1" t="s">
        <v>94</v>
      </c>
      <c r="K8" s="1" t="s">
        <v>111</v>
      </c>
      <c r="L8" s="6">
        <v>103</v>
      </c>
    </row>
    <row r="9" spans="1:12" s="6" customFormat="1" ht="28.8" x14ac:dyDescent="0.3">
      <c r="A9" s="12" t="s">
        <v>9</v>
      </c>
      <c r="B9" s="5" t="s">
        <v>10</v>
      </c>
      <c r="C9" s="5" t="s">
        <v>10</v>
      </c>
      <c r="D9" s="5" t="s">
        <v>10</v>
      </c>
      <c r="E9" s="5" t="s">
        <v>53</v>
      </c>
      <c r="F9" s="5" t="s">
        <v>53</v>
      </c>
      <c r="G9" s="5" t="s">
        <v>70</v>
      </c>
      <c r="H9" s="5" t="s">
        <v>10</v>
      </c>
      <c r="I9" s="1">
        <v>4</v>
      </c>
      <c r="J9" s="1" t="s">
        <v>10</v>
      </c>
      <c r="K9" s="1" t="s">
        <v>53</v>
      </c>
      <c r="L9" s="5" t="s">
        <v>119</v>
      </c>
    </row>
    <row r="10" spans="1:12" s="6" customFormat="1" ht="28.8" x14ac:dyDescent="0.3">
      <c r="A10" s="12" t="s">
        <v>11</v>
      </c>
      <c r="B10" s="5" t="s">
        <v>12</v>
      </c>
      <c r="C10" s="5" t="s">
        <v>12</v>
      </c>
      <c r="D10" s="5" t="s">
        <v>12</v>
      </c>
      <c r="E10" s="5" t="s">
        <v>54</v>
      </c>
      <c r="F10" s="5" t="s">
        <v>54</v>
      </c>
      <c r="G10" s="5" t="s">
        <v>71</v>
      </c>
      <c r="H10" s="5" t="s">
        <v>12</v>
      </c>
      <c r="I10" s="1">
        <v>16</v>
      </c>
      <c r="J10" s="1" t="s">
        <v>12</v>
      </c>
      <c r="K10" s="1" t="s">
        <v>54</v>
      </c>
    </row>
    <row r="11" spans="1:12" s="6" customFormat="1" ht="28.8" x14ac:dyDescent="0.3">
      <c r="A11" s="12" t="s">
        <v>13</v>
      </c>
      <c r="B11" s="5" t="s">
        <v>14</v>
      </c>
      <c r="C11" s="5" t="s">
        <v>14</v>
      </c>
      <c r="D11" s="5" t="s">
        <v>39</v>
      </c>
      <c r="E11" s="5" t="s">
        <v>55</v>
      </c>
      <c r="F11" s="5" t="s">
        <v>61</v>
      </c>
      <c r="G11" s="5" t="s">
        <v>72</v>
      </c>
      <c r="H11" s="5" t="s">
        <v>39</v>
      </c>
      <c r="I11" s="1" t="s">
        <v>86</v>
      </c>
      <c r="J11" s="1" t="s">
        <v>86</v>
      </c>
      <c r="K11" s="1" t="s">
        <v>39</v>
      </c>
      <c r="L11" s="6">
        <v>79.5</v>
      </c>
    </row>
    <row r="12" spans="1:12" s="6" customFormat="1" x14ac:dyDescent="0.3">
      <c r="A12" s="12" t="s">
        <v>15</v>
      </c>
      <c r="B12" s="5" t="s">
        <v>16</v>
      </c>
      <c r="C12" s="5" t="s">
        <v>16</v>
      </c>
      <c r="D12" s="5" t="s">
        <v>40</v>
      </c>
      <c r="E12" s="5" t="s">
        <v>56</v>
      </c>
      <c r="F12" s="5" t="s">
        <v>62</v>
      </c>
      <c r="G12" s="5" t="s">
        <v>73</v>
      </c>
      <c r="H12" s="5" t="s">
        <v>79</v>
      </c>
      <c r="I12" s="1" t="s">
        <v>87</v>
      </c>
      <c r="J12" s="1" t="s">
        <v>95</v>
      </c>
      <c r="K12" s="1" t="s">
        <v>112</v>
      </c>
      <c r="L12" s="6">
        <v>61</v>
      </c>
    </row>
    <row r="13" spans="1:12" s="6" customFormat="1" x14ac:dyDescent="0.3">
      <c r="A13" s="12" t="s">
        <v>17</v>
      </c>
      <c r="B13" s="7">
        <v>45117</v>
      </c>
      <c r="C13" s="5" t="s">
        <v>30</v>
      </c>
      <c r="D13" s="5" t="s">
        <v>41</v>
      </c>
      <c r="E13" s="8"/>
      <c r="F13" s="5">
        <v>11</v>
      </c>
      <c r="G13" s="5">
        <v>10</v>
      </c>
      <c r="H13" s="5">
        <v>11</v>
      </c>
      <c r="I13" s="1">
        <v>10</v>
      </c>
      <c r="J13" s="1">
        <v>9.5</v>
      </c>
      <c r="K13" s="2">
        <v>45056</v>
      </c>
    </row>
    <row r="14" spans="1:12" s="6" customFormat="1" ht="28.8" x14ac:dyDescent="0.3">
      <c r="A14" s="12" t="s">
        <v>18</v>
      </c>
      <c r="B14" s="5" t="s">
        <v>19</v>
      </c>
      <c r="C14" s="5" t="s">
        <v>31</v>
      </c>
      <c r="D14" s="5" t="s">
        <v>19</v>
      </c>
      <c r="E14" s="5" t="s">
        <v>19</v>
      </c>
      <c r="F14" s="5" t="s">
        <v>19</v>
      </c>
      <c r="G14" s="5" t="s">
        <v>74</v>
      </c>
      <c r="H14" s="5" t="s">
        <v>80</v>
      </c>
      <c r="J14" s="1" t="s">
        <v>19</v>
      </c>
      <c r="K14" s="1" t="s">
        <v>113</v>
      </c>
    </row>
    <row r="15" spans="1:12" s="6" customFormat="1" ht="28.8" x14ac:dyDescent="0.3">
      <c r="A15" s="12" t="s">
        <v>20</v>
      </c>
      <c r="B15" s="5" t="s">
        <v>21</v>
      </c>
      <c r="C15" s="5" t="s">
        <v>21</v>
      </c>
      <c r="D15" s="5" t="s">
        <v>21</v>
      </c>
      <c r="E15" s="5" t="s">
        <v>21</v>
      </c>
      <c r="F15" s="5" t="s">
        <v>21</v>
      </c>
      <c r="G15" s="5" t="s">
        <v>21</v>
      </c>
      <c r="H15" s="5" t="s">
        <v>21</v>
      </c>
      <c r="I15" s="14" t="s">
        <v>91</v>
      </c>
      <c r="J15" s="1" t="s">
        <v>96</v>
      </c>
      <c r="K15" s="1" t="s">
        <v>114</v>
      </c>
    </row>
    <row r="16" spans="1:12" s="6" customFormat="1" x14ac:dyDescent="0.3">
      <c r="A16" s="12" t="s">
        <v>22</v>
      </c>
      <c r="B16" s="5" t="s">
        <v>23</v>
      </c>
      <c r="C16" s="5" t="s">
        <v>32</v>
      </c>
      <c r="D16" s="5" t="s">
        <v>23</v>
      </c>
      <c r="E16" s="5" t="s">
        <v>57</v>
      </c>
      <c r="F16" s="5" t="s">
        <v>23</v>
      </c>
      <c r="G16" s="5" t="s">
        <v>32</v>
      </c>
      <c r="H16" s="5" t="s">
        <v>81</v>
      </c>
      <c r="I16" s="14" t="s">
        <v>23</v>
      </c>
      <c r="J16" s="1" t="s">
        <v>23</v>
      </c>
      <c r="K16" s="1" t="s">
        <v>23</v>
      </c>
    </row>
    <row r="17" spans="1:12" s="6" customFormat="1" ht="28.8" x14ac:dyDescent="0.3">
      <c r="A17" s="12" t="s">
        <v>24</v>
      </c>
      <c r="B17" s="5" t="s">
        <v>25</v>
      </c>
      <c r="C17" s="5" t="s">
        <v>33</v>
      </c>
      <c r="D17" s="5" t="s">
        <v>42</v>
      </c>
      <c r="E17" s="5" t="s">
        <v>21</v>
      </c>
      <c r="F17" s="5" t="s">
        <v>63</v>
      </c>
      <c r="G17" s="5" t="s">
        <v>21</v>
      </c>
      <c r="H17" s="5" t="s">
        <v>82</v>
      </c>
      <c r="I17" t="s">
        <v>90</v>
      </c>
      <c r="J17" s="1" t="s">
        <v>97</v>
      </c>
      <c r="K17" s="1" t="s">
        <v>115</v>
      </c>
      <c r="L17" s="5" t="s">
        <v>21</v>
      </c>
    </row>
    <row r="18" spans="1:12" s="4" customFormat="1" ht="29.4" thickBot="1" x14ac:dyDescent="0.35">
      <c r="A18" s="13" t="s">
        <v>26</v>
      </c>
      <c r="B18" s="9" t="s">
        <v>21</v>
      </c>
      <c r="C18" s="9" t="s">
        <v>34</v>
      </c>
      <c r="D18" s="9" t="s">
        <v>21</v>
      </c>
      <c r="E18" s="9" t="s">
        <v>21</v>
      </c>
      <c r="F18" s="9" t="s">
        <v>21</v>
      </c>
      <c r="G18" s="9" t="s">
        <v>75</v>
      </c>
      <c r="H18" s="9" t="s">
        <v>21</v>
      </c>
      <c r="I18" s="4" t="s">
        <v>21</v>
      </c>
      <c r="J18" s="1" t="s">
        <v>96</v>
      </c>
      <c r="K18" s="1" t="s">
        <v>21</v>
      </c>
      <c r="L18" s="4" t="s">
        <v>21</v>
      </c>
    </row>
    <row r="19" spans="1:12" s="16" customFormat="1" ht="244.8" x14ac:dyDescent="0.3">
      <c r="A19" s="15" t="s">
        <v>98</v>
      </c>
      <c r="B19" s="18"/>
      <c r="C19" s="18"/>
      <c r="D19" s="18"/>
      <c r="E19" s="18"/>
      <c r="F19" s="18"/>
      <c r="G19" s="18"/>
      <c r="H19" s="19" t="s">
        <v>99</v>
      </c>
      <c r="I19" s="19" t="s">
        <v>104</v>
      </c>
      <c r="J19" s="19" t="s">
        <v>99</v>
      </c>
      <c r="K19" s="18"/>
      <c r="L19" s="18"/>
    </row>
    <row r="20" spans="1:12" x14ac:dyDescent="0.3">
      <c r="A20" s="15" t="s">
        <v>102</v>
      </c>
      <c r="B20">
        <v>60</v>
      </c>
    </row>
    <row r="22" spans="1:12" x14ac:dyDescent="0.3">
      <c r="A22" s="14" t="s">
        <v>106</v>
      </c>
      <c r="B22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</dc:creator>
  <cp:lastModifiedBy>Сергей</cp:lastModifiedBy>
  <dcterms:created xsi:type="dcterms:W3CDTF">2023-10-06T06:55:43Z</dcterms:created>
  <dcterms:modified xsi:type="dcterms:W3CDTF">2023-10-07T21:17:05Z</dcterms:modified>
</cp:coreProperties>
</file>