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22980" windowHeight="9552" activeTab="1"/>
  </bookViews>
  <sheets>
    <sheet name="Spessore Relativo" sheetId="1" r:id="rId1"/>
    <sheet name="Passo Velocità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B7" i="2" l="1"/>
  <c r="S3" i="2" l="1"/>
  <c r="W8" i="2" l="1"/>
  <c r="W3" i="2" l="1"/>
  <c r="B5" i="2" l="1"/>
  <c r="E17" i="1" l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<sst xmlns="http://schemas.openxmlformats.org/spreadsheetml/2006/main" count="24" uniqueCount="21">
  <si>
    <t>Corda</t>
  </si>
  <si>
    <t>Spess. Ass.</t>
  </si>
  <si>
    <t>Spess. REL.</t>
  </si>
  <si>
    <t>R</t>
  </si>
  <si>
    <t>=</t>
  </si>
  <si>
    <t>x</t>
  </si>
  <si>
    <t>H</t>
  </si>
  <si>
    <t>Passo (mm)</t>
  </si>
  <si>
    <t>/</t>
  </si>
  <si>
    <t>L</t>
  </si>
  <si>
    <t>matr.0XX</t>
  </si>
  <si>
    <t>Raggio</t>
  </si>
  <si>
    <t>rpm</t>
  </si>
  <si>
    <t>km/h</t>
  </si>
  <si>
    <t>Velocità periferica</t>
  </si>
  <si>
    <t>Altezza</t>
  </si>
  <si>
    <t>Larghezza</t>
  </si>
  <si>
    <t>теоретическая скорость км / ч</t>
  </si>
  <si>
    <t>шаг (мм.)</t>
  </si>
  <si>
    <t>реальная скорость арго 02</t>
  </si>
  <si>
    <t>мин пропеллер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</si>
</sst>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0" fillId="2" borderId="1" xfId="0" applyFill="1" applyBorder="1"/>
    <xf numFmtId="0" fontId="5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0" fillId="0" borderId="0" xfId="0" applyFill="1"/>
    <xf numFmtId="0" fontId="2" fillId="0" borderId="0" xfId="0" applyFont="1" applyAlignment="1">
      <alignment horizontal="center"/>
    </xf>
    <xf numFmtId="10" fontId="4" fillId="2" borderId="1" xfId="0" applyNumberFormat="1" applyFont="1" applyFill="1" applyBorder="1" applyAlignment="1">
      <alignment horizontal="center"/>
    </xf>
    <xf numFmtId="10" fontId="4" fillId="0" borderId="1" xfId="0" applyNumberFormat="1" applyFont="1" applyBorder="1" applyAlignment="1">
      <alignment horizontal="center"/>
    </xf>
    <xf numFmtId="0" fontId="0" fillId="0" borderId="6" xfId="0" applyBorder="1"/>
    <xf numFmtId="1" fontId="2" fillId="0" borderId="5" xfId="0" applyNumberFormat="1" applyFont="1" applyBorder="1" applyAlignment="1">
      <alignment horizontal="center"/>
    </xf>
    <xf numFmtId="0" fontId="9" fillId="0" borderId="6" xfId="0" applyFont="1" applyBorder="1"/>
    <xf numFmtId="0" fontId="9" fillId="0" borderId="7" xfId="0" applyFont="1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0" xfId="0" applyBorder="1"/>
    <xf numFmtId="0" fontId="0" fillId="5" borderId="9" xfId="0" applyFill="1" applyBorder="1"/>
    <xf numFmtId="0" fontId="0" fillId="5" borderId="10" xfId="0" applyFill="1" applyBorder="1"/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10" fillId="5" borderId="8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8" fillId="0" borderId="0" xfId="0" applyFont="1" applyBorder="1"/>
    <xf numFmtId="1" fontId="0" fillId="0" borderId="0" xfId="0" applyNumberFormat="1" applyBorder="1"/>
    <xf numFmtId="0" fontId="0" fillId="0" borderId="9" xfId="0" applyBorder="1" applyAlignment="1">
      <alignment horizontal="center"/>
    </xf>
    <xf numFmtId="0" fontId="0" fillId="0" borderId="11" xfId="0" applyBorder="1"/>
    <xf numFmtId="0" fontId="0" fillId="4" borderId="14" xfId="0" applyFill="1" applyBorder="1" applyAlignment="1">
      <alignment horizontal="center"/>
    </xf>
    <xf numFmtId="0" fontId="9" fillId="0" borderId="15" xfId="0" applyFont="1" applyBorder="1"/>
    <xf numFmtId="0" fontId="0" fillId="0" borderId="12" xfId="0" applyBorder="1"/>
    <xf numFmtId="0" fontId="0" fillId="0" borderId="13" xfId="0" applyBorder="1"/>
    <xf numFmtId="0" fontId="0" fillId="0" borderId="16" xfId="0" applyBorder="1"/>
    <xf numFmtId="0" fontId="8" fillId="0" borderId="10" xfId="0" applyFont="1" applyBorder="1"/>
    <xf numFmtId="0" fontId="0" fillId="0" borderId="14" xfId="0" applyBorder="1"/>
    <xf numFmtId="0" fontId="0" fillId="0" borderId="15" xfId="0" applyBorder="1"/>
    <xf numFmtId="1" fontId="0" fillId="4" borderId="17" xfId="0" applyNumberFormat="1" applyFill="1" applyBorder="1" applyAlignment="1">
      <alignment horizontal="center"/>
    </xf>
    <xf numFmtId="0" fontId="7" fillId="2" borderId="2" xfId="0" applyFont="1" applyFill="1" applyBorder="1" applyAlignment="1">
      <alignment horizontal="center" vertical="center" textRotation="90"/>
    </xf>
    <xf numFmtId="0" fontId="7" fillId="2" borderId="3" xfId="0" applyFont="1" applyFill="1" applyBorder="1" applyAlignment="1">
      <alignment horizontal="center" vertical="center" textRotation="90"/>
    </xf>
    <xf numFmtId="0" fontId="7" fillId="2" borderId="4" xfId="0" applyFont="1" applyFill="1" applyBorder="1" applyAlignment="1">
      <alignment horizontal="center" vertical="center" textRotation="90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6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zoomScale="130" zoomScaleNormal="130" workbookViewId="0">
      <selection activeCell="D3" sqref="D3"/>
    </sheetView>
  </sheetViews>
  <sheetFormatPr defaultRowHeight="14.4" x14ac:dyDescent="0.3"/>
  <cols>
    <col min="1" max="1" width="9.33203125" customWidth="1"/>
    <col min="2" max="2" width="2.33203125" customWidth="1"/>
    <col min="3" max="3" width="9.6640625" bestFit="1" customWidth="1"/>
    <col min="4" max="4" width="2.44140625" customWidth="1"/>
    <col min="5" max="5" width="10" style="1" bestFit="1" customWidth="1"/>
    <col min="6" max="6" width="2.6640625" customWidth="1"/>
    <col min="7" max="7" width="8.88671875" style="1"/>
    <col min="8" max="8" width="2.88671875" customWidth="1"/>
    <col min="9" max="9" width="4.109375" customWidth="1"/>
  </cols>
  <sheetData>
    <row r="1" spans="1:9" x14ac:dyDescent="0.3">
      <c r="A1" s="6" t="s">
        <v>0</v>
      </c>
      <c r="B1" s="2"/>
      <c r="C1" s="6" t="s">
        <v>1</v>
      </c>
      <c r="D1" s="2"/>
      <c r="E1" s="7" t="s">
        <v>2</v>
      </c>
      <c r="F1" s="2"/>
      <c r="G1" s="8" t="s">
        <v>3</v>
      </c>
      <c r="I1" s="42" t="s">
        <v>10</v>
      </c>
    </row>
    <row r="2" spans="1:9" ht="9.15" customHeight="1" x14ac:dyDescent="0.3">
      <c r="E2" s="10"/>
      <c r="I2" s="43"/>
    </row>
    <row r="3" spans="1:9" ht="14.4" customHeight="1" x14ac:dyDescent="0.3">
      <c r="A3" s="2">
        <v>45.7</v>
      </c>
      <c r="B3" s="9"/>
      <c r="C3" s="2">
        <v>5.3</v>
      </c>
      <c r="D3" s="9"/>
      <c r="E3" s="12">
        <f t="shared" ref="E3:E17" si="0">(100/A3*C3)/100</f>
        <v>0.11597374179431071</v>
      </c>
      <c r="F3" s="9"/>
      <c r="G3" s="3">
        <v>925</v>
      </c>
      <c r="I3" s="43"/>
    </row>
    <row r="4" spans="1:9" x14ac:dyDescent="0.3">
      <c r="A4" s="4">
        <v>53.3</v>
      </c>
      <c r="B4" s="9"/>
      <c r="C4" s="4">
        <v>6.2</v>
      </c>
      <c r="D4" s="9"/>
      <c r="E4" s="11">
        <f t="shared" si="0"/>
        <v>0.11632270168855535</v>
      </c>
      <c r="F4" s="9"/>
      <c r="G4" s="5">
        <v>900</v>
      </c>
      <c r="I4" s="43"/>
    </row>
    <row r="5" spans="1:9" x14ac:dyDescent="0.3">
      <c r="A5" s="2">
        <v>78.7</v>
      </c>
      <c r="B5" s="9"/>
      <c r="C5" s="2">
        <v>10.1</v>
      </c>
      <c r="D5" s="9"/>
      <c r="E5" s="12">
        <f t="shared" si="0"/>
        <v>0.12833545108005084</v>
      </c>
      <c r="F5" s="9"/>
      <c r="G5" s="5">
        <v>800</v>
      </c>
      <c r="I5" s="43"/>
    </row>
    <row r="6" spans="1:9" x14ac:dyDescent="0.3">
      <c r="A6" s="4">
        <v>96.5</v>
      </c>
      <c r="B6" s="9"/>
      <c r="C6" s="4">
        <v>14</v>
      </c>
      <c r="D6" s="9"/>
      <c r="E6" s="11">
        <f t="shared" si="0"/>
        <v>0.14507772020725387</v>
      </c>
      <c r="F6" s="9"/>
      <c r="G6" s="3">
        <v>700</v>
      </c>
      <c r="I6" s="43"/>
    </row>
    <row r="7" spans="1:9" x14ac:dyDescent="0.3">
      <c r="A7" s="2">
        <v>106.7</v>
      </c>
      <c r="B7" s="9"/>
      <c r="C7" s="2">
        <v>17.8</v>
      </c>
      <c r="D7" s="9"/>
      <c r="E7" s="12">
        <f t="shared" si="0"/>
        <v>0.16682286785379571</v>
      </c>
      <c r="F7" s="9"/>
      <c r="G7" s="5">
        <v>600</v>
      </c>
      <c r="I7" s="43"/>
    </row>
    <row r="8" spans="1:9" x14ac:dyDescent="0.3">
      <c r="A8" s="4">
        <v>109.1</v>
      </c>
      <c r="B8" s="9"/>
      <c r="C8" s="4">
        <v>21.6</v>
      </c>
      <c r="D8" s="9"/>
      <c r="E8" s="11">
        <f t="shared" si="0"/>
        <v>0.19798350137488543</v>
      </c>
      <c r="G8" s="3">
        <v>500</v>
      </c>
      <c r="I8" s="43"/>
    </row>
    <row r="9" spans="1:9" x14ac:dyDescent="0.3">
      <c r="A9" s="2">
        <v>106.4</v>
      </c>
      <c r="B9" s="9"/>
      <c r="C9" s="2">
        <v>25.5</v>
      </c>
      <c r="D9" s="9"/>
      <c r="E9" s="12">
        <f t="shared" si="0"/>
        <v>0.23966165413533833</v>
      </c>
      <c r="G9" s="5">
        <v>400</v>
      </c>
      <c r="I9" s="43"/>
    </row>
    <row r="10" spans="1:9" x14ac:dyDescent="0.3">
      <c r="A10" s="4">
        <v>104.8</v>
      </c>
      <c r="B10" s="9"/>
      <c r="C10" s="4">
        <v>32.5</v>
      </c>
      <c r="D10" s="9"/>
      <c r="E10" s="11">
        <f t="shared" si="0"/>
        <v>0.3101145038167939</v>
      </c>
      <c r="G10" s="3">
        <v>300</v>
      </c>
      <c r="I10" s="44"/>
    </row>
    <row r="11" spans="1:9" x14ac:dyDescent="0.3">
      <c r="A11" s="2">
        <v>131.9</v>
      </c>
      <c r="B11" s="9"/>
      <c r="C11" s="2">
        <v>44.9</v>
      </c>
      <c r="D11" s="9"/>
      <c r="E11" s="12">
        <f t="shared" si="0"/>
        <v>0.34040940106141016</v>
      </c>
      <c r="G11" s="5">
        <v>200</v>
      </c>
    </row>
    <row r="12" spans="1:9" x14ac:dyDescent="0.3">
      <c r="A12" s="4">
        <v>127.8</v>
      </c>
      <c r="B12" s="9"/>
      <c r="C12" s="4"/>
      <c r="D12" s="9"/>
      <c r="E12" s="11">
        <f t="shared" si="0"/>
        <v>0</v>
      </c>
      <c r="G12" s="3">
        <v>100</v>
      </c>
    </row>
    <row r="13" spans="1:9" x14ac:dyDescent="0.3">
      <c r="A13" s="2"/>
      <c r="B13" s="9"/>
      <c r="C13" s="2"/>
      <c r="D13" s="9"/>
      <c r="E13" s="12" t="e">
        <f t="shared" si="0"/>
        <v>#DIV/0!</v>
      </c>
    </row>
    <row r="14" spans="1:9" x14ac:dyDescent="0.3">
      <c r="A14" s="4"/>
      <c r="B14" s="9"/>
      <c r="C14" s="4"/>
      <c r="D14" s="9"/>
      <c r="E14" s="11" t="e">
        <f t="shared" si="0"/>
        <v>#DIV/0!</v>
      </c>
    </row>
    <row r="15" spans="1:9" x14ac:dyDescent="0.3">
      <c r="A15" s="2"/>
      <c r="B15" s="9"/>
      <c r="C15" s="2"/>
      <c r="D15" s="9"/>
      <c r="E15" s="12" t="e">
        <f t="shared" si="0"/>
        <v>#DIV/0!</v>
      </c>
    </row>
    <row r="16" spans="1:9" x14ac:dyDescent="0.3">
      <c r="A16" s="4"/>
      <c r="B16" s="9"/>
      <c r="C16" s="4"/>
      <c r="D16" s="9"/>
      <c r="E16" s="11" t="e">
        <f t="shared" si="0"/>
        <v>#DIV/0!</v>
      </c>
    </row>
    <row r="17" spans="1:5" x14ac:dyDescent="0.3">
      <c r="A17" s="2"/>
      <c r="B17" s="9"/>
      <c r="C17" s="2"/>
      <c r="D17" s="9"/>
      <c r="E17" s="12" t="e">
        <f t="shared" si="0"/>
        <v>#DIV/0!</v>
      </c>
    </row>
  </sheetData>
  <mergeCells count="1">
    <mergeCell ref="I1:I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9"/>
  <sheetViews>
    <sheetView tabSelected="1" zoomScale="130" zoomScaleNormal="130" workbookViewId="0">
      <selection activeCell="L15" sqref="L15"/>
    </sheetView>
  </sheetViews>
  <sheetFormatPr defaultRowHeight="14.4" x14ac:dyDescent="0.3"/>
  <cols>
    <col min="1" max="1" width="2.77734375" customWidth="1"/>
    <col min="2" max="2" width="7.5546875" customWidth="1"/>
    <col min="3" max="3" width="27" customWidth="1"/>
    <col min="4" max="4" width="2.6640625" bestFit="1" customWidth="1"/>
    <col min="5" max="5" width="2.5546875" bestFit="1" customWidth="1"/>
    <col min="6" max="6" width="8.88671875" style="1"/>
    <col min="7" max="7" width="2.5546875" bestFit="1" customWidth="1"/>
    <col min="8" max="8" width="13.44140625" customWidth="1"/>
    <col min="9" max="9" width="2.21875" bestFit="1" customWidth="1"/>
    <col min="10" max="10" width="2.33203125" bestFit="1" customWidth="1"/>
    <col min="11" max="11" width="2.33203125" customWidth="1"/>
    <col min="12" max="12" width="1.88671875" bestFit="1" customWidth="1"/>
    <col min="13" max="13" width="1.88671875" customWidth="1"/>
    <col min="14" max="14" width="2" customWidth="1"/>
    <col min="15" max="15" width="6.44140625" bestFit="1" customWidth="1"/>
    <col min="16" max="16" width="3.21875" customWidth="1"/>
    <col min="17" max="17" width="5.77734375" customWidth="1"/>
    <col min="18" max="18" width="3.109375" customWidth="1"/>
    <col min="19" max="19" width="6.21875" customWidth="1"/>
    <col min="20" max="20" width="9" bestFit="1" customWidth="1"/>
    <col min="21" max="21" width="3" bestFit="1" customWidth="1"/>
    <col min="22" max="22" width="3" customWidth="1"/>
    <col min="24" max="24" width="10.88671875" bestFit="1" customWidth="1"/>
  </cols>
  <sheetData>
    <row r="1" spans="2:24" ht="15" thickBot="1" x14ac:dyDescent="0.35"/>
    <row r="2" spans="2:24" ht="15" thickBot="1" x14ac:dyDescent="0.35">
      <c r="O2" s="20"/>
      <c r="P2" s="21"/>
      <c r="Q2" s="22" t="s">
        <v>11</v>
      </c>
      <c r="R2" s="22"/>
      <c r="S2" s="22" t="s">
        <v>12</v>
      </c>
      <c r="T2" s="22"/>
      <c r="U2" s="22"/>
      <c r="V2" s="22"/>
      <c r="W2" s="23" t="s">
        <v>13</v>
      </c>
    </row>
    <row r="3" spans="2:24" ht="21.6" thickBot="1" x14ac:dyDescent="0.45">
      <c r="B3" s="14">
        <v>900</v>
      </c>
      <c r="C3" s="15" t="s">
        <v>18</v>
      </c>
      <c r="D3" s="38"/>
      <c r="E3" s="38"/>
      <c r="F3" s="18"/>
      <c r="G3" s="17"/>
      <c r="H3" s="32"/>
      <c r="O3" s="24">
        <v>6.28</v>
      </c>
      <c r="P3" s="25" t="s">
        <v>5</v>
      </c>
      <c r="Q3" s="25">
        <v>0.65</v>
      </c>
      <c r="R3" s="25" t="s">
        <v>5</v>
      </c>
      <c r="S3" s="25">
        <f>F5</f>
        <v>2800</v>
      </c>
      <c r="T3" s="25" t="s">
        <v>8</v>
      </c>
      <c r="U3" s="25">
        <v>60</v>
      </c>
      <c r="V3" s="25" t="s">
        <v>4</v>
      </c>
      <c r="W3" s="26">
        <f>((O3*Q3*S3)/60)*3.6</f>
        <v>685.77600000000018</v>
      </c>
    </row>
    <row r="4" spans="2:24" ht="15" thickBot="1" x14ac:dyDescent="0.35">
      <c r="B4" s="39"/>
      <c r="C4" s="19"/>
      <c r="D4" s="19"/>
      <c r="E4" s="19"/>
      <c r="F4" s="27"/>
      <c r="G4" s="19"/>
      <c r="H4" s="40"/>
      <c r="O4" s="47" t="s">
        <v>14</v>
      </c>
      <c r="P4" s="48"/>
      <c r="Q4" s="48"/>
      <c r="R4" s="48"/>
      <c r="S4" s="48"/>
      <c r="T4" s="48"/>
      <c r="U4" s="48"/>
      <c r="V4" s="48"/>
      <c r="W4" s="49"/>
    </row>
    <row r="5" spans="2:24" ht="15" thickBot="1" x14ac:dyDescent="0.35">
      <c r="B5" s="14">
        <f>(B3/1000)*F5/60*3.6</f>
        <v>151.20000000000002</v>
      </c>
      <c r="C5" s="16" t="s">
        <v>17</v>
      </c>
      <c r="D5" s="13"/>
      <c r="E5" s="36"/>
      <c r="F5" s="41">
        <v>2800</v>
      </c>
      <c r="G5" s="45" t="s">
        <v>20</v>
      </c>
      <c r="H5" s="46"/>
    </row>
    <row r="6" spans="2:24" ht="15" thickBot="1" x14ac:dyDescent="0.35"/>
    <row r="7" spans="2:24" ht="15" thickBot="1" x14ac:dyDescent="0.35">
      <c r="B7" s="14">
        <f>B5-30</f>
        <v>121.20000000000002</v>
      </c>
      <c r="C7" s="15" t="s">
        <v>19</v>
      </c>
      <c r="O7" s="31" t="s">
        <v>11</v>
      </c>
      <c r="P7" s="17"/>
      <c r="Q7" s="17" t="s">
        <v>15</v>
      </c>
      <c r="R7" s="17"/>
      <c r="S7" s="17"/>
      <c r="T7" s="17" t="s">
        <v>16</v>
      </c>
      <c r="U7" s="17"/>
      <c r="V7" s="17"/>
      <c r="W7" s="17"/>
      <c r="X7" s="32"/>
    </row>
    <row r="8" spans="2:24" ht="21" x14ac:dyDescent="0.4">
      <c r="O8" s="33">
        <v>600</v>
      </c>
      <c r="P8" s="29"/>
      <c r="Q8" s="28">
        <v>81.400000000000006</v>
      </c>
      <c r="R8" s="19" t="s">
        <v>6</v>
      </c>
      <c r="S8" s="29"/>
      <c r="T8" s="28">
        <v>30.7</v>
      </c>
      <c r="U8" s="19" t="s">
        <v>9</v>
      </c>
      <c r="V8" s="19" t="s">
        <v>4</v>
      </c>
      <c r="W8" s="30">
        <f>6.28*O8*(T8/Q8)</f>
        <v>1421.100737100737</v>
      </c>
      <c r="X8" s="34" t="s">
        <v>7</v>
      </c>
    </row>
    <row r="9" spans="2:24" ht="15" thickBot="1" x14ac:dyDescent="0.35">
      <c r="O9" s="35"/>
      <c r="P9" s="36"/>
      <c r="Q9" s="36"/>
      <c r="R9" s="36"/>
      <c r="S9" s="36"/>
      <c r="T9" s="36"/>
      <c r="U9" s="36"/>
      <c r="V9" s="36"/>
      <c r="W9" s="36"/>
      <c r="X9" s="37"/>
    </row>
  </sheetData>
  <mergeCells count="2">
    <mergeCell ref="G5:H5"/>
    <mergeCell ref="O4:W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Spessore Relativo</vt:lpstr>
      <vt:lpstr>Passo Velocità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2015-04-08T17:09:15Z</dcterms:created>
  <dcterms:modified xsi:type="dcterms:W3CDTF">2020-11-16T14:40:22Z</dcterms:modified>
</cp:coreProperties>
</file>